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55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G19" i="1" l="1"/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<sst xmlns="http://schemas.openxmlformats.org/spreadsheetml/2006/main" count="751" uniqueCount="241">
  <si>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</si>
  <si>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</si>
  <si>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</si>
  <si>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</si>
  <si>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</si>
  <si>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</si>
  <si>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</si>
  <si>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</si>
  <si>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</si>
  <si>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</si>
  <si>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</si>
  <si>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</si>
  <si>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</si>
  <si>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</si>
  <si>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</si>
  <si>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</si>
  <si>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</si>
  <si>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</si>
  <si>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</si>
  <si>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</si>
  <si>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</si>
  <si>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</si>
  <si>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</si>
  <si>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</si>
  <si>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</si>
  <si>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</si>
  <si>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</si>
  <si>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</si>
  <si>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</si>
  <si>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</si>
  <si>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</si>
  <si>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</si>
  <si>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</si>
  <si>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</si>
  <si>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</si>
  <si>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</si>
  <si>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</si>
  <si>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</si>
  <si>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</si>
  <si>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</si>
  <si>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</si>
  <si>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</si>
  <si>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</si>
  <si>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</si>
  <si>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</si>
  <si>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</si>
  <si>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</si>
  <si>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</si>
  <si>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</si>
  <si>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</si>
  <si>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</si>
  <si>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</si>
  <si>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</si>
  <si>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</si>
  <si>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</si>
  <si>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</si>
  <si>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</si>
  <si>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</si>
  <si>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</si>
  <si>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</si>
  <si>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</si>
  <si>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</si>
  <si>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</si>
  <si>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</si>
  <si>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</si>
  <si>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</si>
  <si>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</si>
  <si>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</si>
  <si>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</si>
  <si>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</si>
  <si>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</si>
  <si>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</si>
  <si>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</si>
  <si>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</si>
  <si>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</si>
  <si>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</si>
  <si>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</si>
  <si>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</si>
  <si>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</si>
  <si>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</si>
  <si>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</si>
  <si>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</si>
  <si>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</si>
  <si>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</si>
  <si>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</si>
  <si>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</si>
  <si>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</si>
  <si>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</si>
  <si>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</si>
  <si>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</si>
  <si>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</si>
  <si>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</si>
  <si>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</si>
  <si>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</si>
  <si>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</si>
  <si>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</si>
  <si>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</si>
  <si>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</si>
  <si>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</si>
  <si>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</si>
  <si>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</si>
  <si>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</si>
  <si>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</si>
  <si>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</si>
  <si>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</si>
  <si>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</si>
  <si>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</si>
  <si>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</si>
  <si>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</si>
  <si>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</si>
  <si>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</si>
  <si>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</si>
  <si>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</si>
  <si>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</si>
  <si>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</si>
  <si>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</si>
  <si>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</si>
  <si>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</si>
  <si>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</si>
  <si>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</si>
  <si>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</si>
  <si>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</si>
  <si>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</si>
  <si>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</si>
  <si>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</si>
  <si>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</si>
  <si>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</si>
  <si>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</si>
  <si>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</si>
  <si>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</si>
  <si>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</si>
  <si>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</si>
  <si>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</si>
  <si>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</si>
  <si>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</si>
  <si>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</si>
  <si>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</si>
  <si>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</si>
  <si>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</si>
  <si>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</si>
  <si>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</si>
  <si>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</si>
  <si>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</si>
  <si>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</si>
  <si>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</si>
  <si>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</si>
  <si>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</si>
  <si>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</si>
  <si>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</si>
  <si>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</si>
  <si>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</si>
  <si>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</si>
  <si>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</si>
  <si>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</si>
  <si>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</si>
  <si>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</si>
  <si>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</si>
  <si>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</si>
  <si>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</si>
  <si>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</si>
  <si>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</si>
  <si>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</si>
  <si>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</si>
  <si>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</si>
  <si>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</si>
  <si>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</si>
  <si>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</si>
  <si>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</si>
  <si>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</si>
  <si>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</si>
  <si>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</si>
  <si>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</si>
  <si>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</si>
  <si>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</si>
  <si>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</si>
  <si>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</si>
  <si>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</si>
  <si>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</si>
  <si>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</si>
  <si>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</si>
  <si>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</si>
  <si>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</si>
  <si>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</si>
  <si>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</si>
  <si>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</si>
  <si>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</si>
  <si>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</si>
  <si>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</si>
  <si>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</si>
  <si>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</si>
  <si>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</si>
  <si>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</si>
  <si>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</si>
  <si>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</si>
  <si>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</si>
  <si>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</si>
  <si>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</si>
  <si>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</si>
  <si>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</si>
  <si>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</si>
  <si>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</si>
  <si>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</si>
  <si>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</si>
  <si>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</si>
  <si>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</si>
  <si>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</si>
  <si>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</si>
  <si>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</si>
  <si>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</si>
  <si>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</si>
  <si>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</si>
  <si>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</si>
  <si>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</si>
  <si>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</si>
  <si>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</si>
  <si>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</si>
  <si>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</si>
  <si>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</si>
  <si>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</si>
  <si>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</si>
  <si>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</si>
  <si>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</si>
  <si>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</si>
  <si>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</si>
  <si>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</si>
  <si>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</si>
  <si>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</si>
  <si>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</si>
  <si>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</si>
  <si>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</si>
  <si>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</si>
  <si>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</si>
  <si>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</si>
  <si>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</si>
  <si>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BANCO DE AUTOTRANSFORMADORES DE 230/138 KV, 230/138 KV, 1F</t>
  </si>
  <si>
    <t>5D9</t>
  </si>
  <si>
    <t xml:space="preserve">   MONTAJE BANCO DE AUTOTRANSFORMACIÓN: AUTOTRANSF 230/138 1F 60/89/100</t>
  </si>
  <si>
    <t>MT-ATRES1F 5D9</t>
  </si>
  <si>
    <t>AUTOTRANSF 230/138 1F 60/89/100</t>
  </si>
  <si>
    <t xml:space="preserve">UN MILLON CIENTO VEINTIDOS MIL NOVECIENTOS DIEZ Y OCHO DOLARES 27  </t>
  </si>
  <si>
    <t>MONTAJE BANCO DE AUTOTRANSFORMACIÓN: AUTOTRANSF 230/138 1F 60/89/100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</si>
</sst>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234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5D9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5D9</v>
      </c>
      <c r="B6" s="332"/>
      <c r="C6" s="333"/>
      <c r="D6" s="9" t="str">
        <f>+PRESUTO!D12</f>
        <v xml:space="preserve">   MONTAJE BANCO DE AUTOTRANSFORMACIÓN: AUTOTRANSF 230/138 1F 60/89/100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BANCO DE AUTOTRANSFORMADORES DE 230/138 KV, 230/138 KV, 1F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5D9</v>
      </c>
      <c r="D12" s="33" t="str">
        <f>+D13</f>
        <v xml:space="preserve">   MONTAJE BANCO DE AUTOTRANSFORMACIÓN: AUTOTRANSF 230/138 1F 60/89/100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4</v>
      </c>
      <c r="G13" s="18">
        <v>1122918.27</v>
      </c>
      <c r="H13" s="21">
        <v>4491673.08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4491673.08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4491673.08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19" zoomScale="80" zoomScaleNormal="80" workbookViewId="0">
      <selection activeCell="L40" sqref="L40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5D9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5D9</v>
      </c>
      <c r="B6" s="9" t="str">
        <f>+PRESUTO!D12</f>
        <v xml:space="preserve">   MONTAJE BANCO DE AUTOTRANSFORMACIÓN: AUTOTRANSF 230/138 1F 60/89/100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19605.504000000001</v>
      </c>
      <c r="F13" s="85">
        <v>0.94</v>
      </c>
      <c r="G13" s="85">
        <v>18429.169999999998</v>
      </c>
      <c r="H13" s="80">
        <v>0.50570000000000004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0.50570000000000004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23981.759999999998</v>
      </c>
      <c r="F14" s="85">
        <v>0.88</v>
      </c>
      <c r="G14" s="85">
        <v>21103.95</v>
      </c>
      <c r="H14" s="80">
        <v>0.57909999999999995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0.57909999999999995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852.6</v>
      </c>
      <c r="F15" s="85">
        <v>3.6</v>
      </c>
      <c r="G15" s="85">
        <v>3069.36</v>
      </c>
      <c r="H15" s="80">
        <v>8.4199999999999997E-2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8.4199999999999997E-2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42602.48</v>
      </c>
      <c r="H16" s="39">
        <v>1.1691</v>
      </c>
      <c r="I16" s="80"/>
      <c r="J16" s="80"/>
      <c r="K16" s="39"/>
      <c r="L16" s="39"/>
      <c r="M16" s="88">
        <f>SUM(M13:M15)</f>
        <v>1.169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4</v>
      </c>
      <c r="F18" s="85">
        <v>875690</v>
      </c>
      <c r="G18" s="85">
        <v>3502760</v>
      </c>
      <c r="H18" s="80">
        <v>96.123000000000005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96.123000000000005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f>+G18</f>
        <v>3502760</v>
      </c>
      <c r="H19" s="39">
        <v>96.123000000000005</v>
      </c>
      <c r="I19" s="80"/>
      <c r="J19" s="80"/>
      <c r="K19" s="39"/>
      <c r="L19" s="39"/>
      <c r="M19" s="88">
        <f>SUM(M18)</f>
        <v>96.123000000000005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57986.400000000001</v>
      </c>
      <c r="G21" s="85">
        <v>1739.59</v>
      </c>
      <c r="H21" s="80">
        <v>4.7699999999999999E-2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4.7699999999999999E-2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57986.400000000001</v>
      </c>
      <c r="G22" s="85">
        <v>2319.46</v>
      </c>
      <c r="H22" s="80">
        <v>6.3700000000000007E-2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6.3700000000000007E-2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6</v>
      </c>
      <c r="F23" s="85">
        <v>21.28</v>
      </c>
      <c r="G23" s="85">
        <v>127.68</v>
      </c>
      <c r="H23" s="80">
        <v>3.5000000000000001E-3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3.5000000000000001E-3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720</v>
      </c>
      <c r="F24" s="85">
        <v>24.3</v>
      </c>
      <c r="G24" s="85">
        <v>17496</v>
      </c>
      <c r="H24" s="80">
        <v>0.48010000000000003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0.48010000000000003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30</v>
      </c>
      <c r="F25" s="85">
        <v>24.26</v>
      </c>
      <c r="G25" s="85">
        <v>727.8</v>
      </c>
      <c r="H25" s="80">
        <v>0.02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0.02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66</v>
      </c>
      <c r="F26" s="85">
        <v>27.41</v>
      </c>
      <c r="G26" s="85">
        <v>1809.06</v>
      </c>
      <c r="H26" s="80">
        <v>4.9599999999999998E-2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4.9599999999999998E-2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288</v>
      </c>
      <c r="F27" s="85">
        <v>24.26</v>
      </c>
      <c r="G27" s="85">
        <v>6986.88</v>
      </c>
      <c r="H27" s="80">
        <v>0.19170000000000001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0.19170000000000001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480</v>
      </c>
      <c r="F28" s="85">
        <v>48.6</v>
      </c>
      <c r="G28" s="85">
        <v>23328</v>
      </c>
      <c r="H28" s="80">
        <v>0.64019999999999999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0.64019999999999999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240</v>
      </c>
      <c r="F29" s="85">
        <v>71.510000000000005</v>
      </c>
      <c r="G29" s="85">
        <v>17162.400000000001</v>
      </c>
      <c r="H29" s="80">
        <v>0.47099999999999997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0.47099999999999997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71696.87</v>
      </c>
      <c r="H30" s="39">
        <v>1.9675</v>
      </c>
      <c r="I30" s="80"/>
      <c r="J30" s="80"/>
      <c r="K30" s="39"/>
      <c r="L30" s="39"/>
      <c r="M30" s="88">
        <f>SUM(M20:M29)</f>
        <v>1.9674999999999998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48</v>
      </c>
      <c r="F32" s="85">
        <v>32.86</v>
      </c>
      <c r="G32" s="85">
        <v>1577.28</v>
      </c>
      <c r="H32" s="80">
        <v>4.3299999999999998E-2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4.3299999999999998E-2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480</v>
      </c>
      <c r="F33" s="85">
        <v>11.23</v>
      </c>
      <c r="G33" s="85">
        <v>5390.4</v>
      </c>
      <c r="H33" s="80">
        <v>0.1479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0.1479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240</v>
      </c>
      <c r="F34" s="85">
        <v>2.48</v>
      </c>
      <c r="G34" s="85">
        <v>595.20000000000005</v>
      </c>
      <c r="H34" s="80">
        <v>1.6299999999999999E-2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1.6299999999999999E-2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2304</v>
      </c>
      <c r="F35" s="85">
        <v>8.34</v>
      </c>
      <c r="G35" s="85">
        <v>19215.36</v>
      </c>
      <c r="H35" s="80">
        <v>0.52729999999999999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0.52729999999999999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2.4E-2</v>
      </c>
      <c r="F36" s="85">
        <v>311.39</v>
      </c>
      <c r="G36" s="85">
        <v>7.47</v>
      </c>
      <c r="H36" s="80">
        <v>2.0000000000000001E-4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2.0000000000000001E-4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0.14879999999999999</v>
      </c>
      <c r="F37" s="85">
        <v>1182.31</v>
      </c>
      <c r="G37" s="85">
        <v>175.93</v>
      </c>
      <c r="H37" s="80">
        <v>4.7999999999999996E-3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4.7999999999999996E-3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0.12</v>
      </c>
      <c r="F38" s="85">
        <v>140.13</v>
      </c>
      <c r="G38" s="85">
        <v>16.82</v>
      </c>
      <c r="H38" s="80">
        <v>5.0000000000000001E-4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5.0000000000000001E-4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26978.46</v>
      </c>
      <c r="H39" s="80">
        <v>0.74029999999999996</v>
      </c>
      <c r="I39" s="80"/>
      <c r="J39" s="80"/>
      <c r="K39" s="39"/>
      <c r="L39" s="39"/>
      <c r="M39" s="88">
        <f>SUM(M32:M38)</f>
        <v>0.74029999999999996</v>
      </c>
    </row>
    <row r="40" spans="1:13" ht="25.5" customHeight="1" thickBot="1" x14ac:dyDescent="0.3">
      <c r="A40" s="111" t="s">
        <v>30</v>
      </c>
      <c r="B40" s="112" t="s">
        <v>26</v>
      </c>
      <c r="C40" s="113"/>
      <c r="D40" s="114"/>
      <c r="E40" s="115"/>
      <c r="F40" s="116"/>
      <c r="G40" s="116">
        <v>3644037.81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875690</v>
      </c>
      <c r="F22" s="287">
        <v>875690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875690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60</v>
      </c>
      <c r="E29" s="287">
        <v>71.510000000000005</v>
      </c>
      <c r="F29" s="287">
        <v>4290.6000000000004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120</v>
      </c>
      <c r="E31" s="287">
        <v>48.6</v>
      </c>
      <c r="F31" s="287">
        <v>5832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180</v>
      </c>
      <c r="E33" s="287">
        <v>24.3</v>
      </c>
      <c r="F33" s="287">
        <v>4374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14496.6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14496.6</v>
      </c>
      <c r="F40" s="287">
        <v>579.86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14496.6</v>
      </c>
      <c r="F42" s="287">
        <v>434.9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1014.76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120</v>
      </c>
      <c r="E49" s="287">
        <v>51.9</v>
      </c>
      <c r="F49" s="287">
        <v>6228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60</v>
      </c>
      <c r="E52" s="287">
        <v>47.64</v>
      </c>
      <c r="F52" s="287">
        <v>2858.4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576</v>
      </c>
      <c r="E54" s="287">
        <v>16.760000000000002</v>
      </c>
      <c r="F54" s="287">
        <v>9653.76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19811.64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911013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118431.69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1029444.69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10294.450000000001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1039739.14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83179.13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1122918.27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eadings="1"/>
  <pageMargins left="0.39370078740157483" right="0.39370078740157483" top="0.39370078740157483" bottom="0.39370078740157483" header="0" footer="0"/>
  <pageSetup paperSize="133" scale="95" fitToHeight="0" orientation="portrait" cellComments="asDisplayed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A18" sqref="A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5D9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5D9</v>
      </c>
      <c r="B6" s="332"/>
      <c r="C6" s="333"/>
      <c r="D6" s="9" t="str">
        <f>+PRESUTO!D6</f>
        <v xml:space="preserve">   MONTAJE BANCO DE AUTOTRANSFORMACIÓN: AUTOTRANSF 230/138 1F 60/89/100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MT-ATRES1F 5D9</v>
      </c>
      <c r="C18" s="109" t="str">
        <f>+AJUSTE!B18</f>
        <v>EQUIP EL</v>
      </c>
      <c r="D18" s="109" t="str">
        <f>+AJUSTE!C18</f>
        <v>AUTOTRANSF 230/138 1F 60/89/100</v>
      </c>
      <c r="E18" s="318" t="str">
        <f>+AJUSTE!D18</f>
        <v>PZA</v>
      </c>
      <c r="F18" s="319">
        <f>+ROUND(I18/(1+G18/100),2)</f>
        <v>850184.47</v>
      </c>
      <c r="G18" s="325">
        <v>3</v>
      </c>
      <c r="H18" s="324">
        <v>0</v>
      </c>
      <c r="I18" s="320">
        <f>+AJUSTE!F18</f>
        <v>875690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57986.400000000001</v>
      </c>
      <c r="G21" s="325">
        <v>0</v>
      </c>
      <c r="H21" s="324">
        <v>0</v>
      </c>
      <c r="I21" s="320">
        <f>+AJUSTE!F21</f>
        <v>57986.400000000001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57986.400000000001</v>
      </c>
      <c r="G22" s="324">
        <v>0</v>
      </c>
      <c r="H22" s="324">
        <v>0</v>
      </c>
      <c r="I22" s="320">
        <f>+AJUSTE!F22</f>
        <v>57986.400000000001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BANCO DE AUTOTRANSFORMADORES DE 230/138 KV, 230/138 KV, 1F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5D9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5D9</v>
      </c>
      <c r="B6" s="332"/>
      <c r="C6" s="333"/>
      <c r="D6" s="9" t="str">
        <f>+PRESUTO!D6</f>
        <v xml:space="preserve">   MONTAJE BANCO DE AUTOTRANSFORMACIÓN: AUTOTRANSF 230/138 1F 60/89/100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2018-09-26T14:32:33Z</cp:lastPrinted>
  <dcterms:created xsi:type="dcterms:W3CDTF">2018-08-18T17:51:07Z</dcterms:created>
  <dcterms:modified xsi:type="dcterms:W3CDTF">2018-09-26T14:41:16Z</dcterms:modified>
</cp:coreProperties>
</file>